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20490" windowHeight="6165" activeTab="0"/>
  </bookViews>
  <sheets>
    <sheet name="Dashboard IESC 140917 " sheetId="1" r:id="rId1"/>
  </sheets>
  <definedNames/>
  <calcPr fullCalcOnLoad="1"/>
</workbook>
</file>

<file path=xl/sharedStrings.xml><?xml version="1.0" encoding="utf-8"?>
<sst xmlns="http://schemas.openxmlformats.org/spreadsheetml/2006/main" count="129" uniqueCount="53">
  <si>
    <t xml:space="preserve"> </t>
  </si>
  <si>
    <t>Actual</t>
  </si>
  <si>
    <t>Plan</t>
  </si>
  <si>
    <t>Full Year</t>
  </si>
  <si>
    <t>Budget</t>
  </si>
  <si>
    <t xml:space="preserve">Year to Date Tracker </t>
  </si>
  <si>
    <t xml:space="preserve">Cash Received Qtr/YTD Ireland </t>
  </si>
  <si>
    <t xml:space="preserve">   </t>
  </si>
  <si>
    <t xml:space="preserve"> £              -  </t>
  </si>
  <si>
    <t>Certificates Issued Qtr/YTD**</t>
  </si>
  <si>
    <t>Avge Invoice Value per Student (£/Stud)***</t>
  </si>
  <si>
    <t>New Training Providers Expressions of Interest Qtr/YTD</t>
  </si>
  <si>
    <t>Approved Training Providers (all on record)</t>
  </si>
  <si>
    <t>Training Providers Lost (Qtr/YTD)*****</t>
  </si>
  <si>
    <t>Avg No Students per TP   (Qtr/YTD)</t>
  </si>
  <si>
    <t>Invoice value per TP (£/TP) Qtr/YTD</t>
  </si>
  <si>
    <t xml:space="preserve">    </t>
  </si>
  <si>
    <t>* Based on actual monies  transferred to Corby (float of circa £500 left in Ireland account after each monthly transfer)</t>
  </si>
  <si>
    <t xml:space="preserve">**** Includes those that are lapsed, struck off/curtailed </t>
  </si>
  <si>
    <t>Actual ^</t>
  </si>
  <si>
    <t>Accreditations/Reaccreditations in process</t>
  </si>
  <si>
    <t>** Assembled from database including any manual certification issued to address legacy issues</t>
  </si>
  <si>
    <t>*** Only takes into account full courses rather than modular/CPD as this will distort the average fee - which should be in the region of £140 per student as a check guide taking account of distribution of courses (Level 1-6) and any discounting</t>
  </si>
  <si>
    <t xml:space="preserve">^ Includes any payments to UK direct only in Q4. Note over the year approx. £15k has been remitted direct, which is why the overall education income stands at £312k in the overall financial reporting </t>
  </si>
  <si>
    <t>Cash Received Qtr/YTD CILT Int (Corby) ^</t>
  </si>
  <si>
    <t>New Training Providers Accredited/Reaccreditations Qtr/YTD</t>
  </si>
  <si>
    <t>FY2017</t>
  </si>
  <si>
    <t>Q2 (1/4/17 to 30/6/17)</t>
  </si>
  <si>
    <t>Q4 (01/10/17 to 31/12/17)</t>
  </si>
  <si>
    <t>Current Year Monitor - FY2017</t>
  </si>
  <si>
    <t>Debtor Percentage  (of total 'live'' invoices )*</t>
  </si>
  <si>
    <t>Q1 (1/1/17-31/03/17)</t>
  </si>
  <si>
    <t>Invoiced Qtr/YTD</t>
  </si>
  <si>
    <t xml:space="preserve">% Conversion - No of New Training Providers achieving student registrations in 3 months </t>
  </si>
  <si>
    <t>New Student Intake Qtr/YTD$</t>
  </si>
  <si>
    <t xml:space="preserve">$ Does not include any students requiring manual  treatment </t>
  </si>
  <si>
    <t>4 providers</t>
  </si>
  <si>
    <t xml:space="preserve">Colour coding explanation </t>
  </si>
  <si>
    <t xml:space="preserve">Latest quarter data added in since IESC - note that the 305 booking does not include the Sept intake nor the normal peaking of bookings in Q4 shown as </t>
  </si>
  <si>
    <t>CILT International - Education Goals. Dashboard Report  - as at  18/09/17  -  (part Q3)</t>
  </si>
  <si>
    <t>Q3 (1/7/17 to 18/09/17)</t>
  </si>
  <si>
    <t>Debtors Qtr/YTD (all debt)</t>
  </si>
  <si>
    <t>July/August Student Registrations per Qualification</t>
  </si>
  <si>
    <t>Entry Level Award</t>
  </si>
  <si>
    <t>Introductory Certificate</t>
  </si>
  <si>
    <t>International Certificate</t>
  </si>
  <si>
    <t>Diploma</t>
  </si>
  <si>
    <t>Advanced Diploma</t>
  </si>
  <si>
    <t xml:space="preserve">Total Students processed since records began (current database) </t>
  </si>
  <si>
    <t xml:space="preserve">Active Training Providers (registering students within a rolling 12 months period) </t>
  </si>
  <si>
    <t xml:space="preserve">Figures include all those declaring they are active even if no numbers have been booked </t>
  </si>
  <si>
    <t xml:space="preserve">% not available yet  but actual number of providers is </t>
  </si>
  <si>
    <t xml:space="preserve">Based on number of students divided by all 'eligible;' active TPs rather than just those that are proactively taking bookings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</si>
</sst>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&quot;£&quot;#,##0.0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[$£-809]* #,##0.00_-;\-[$£-809]* #,##0.00_-;_-[$£-809]* &quot;-&quot;??_-;_-@_-"/>
    <numFmt numFmtId="180" formatCode="0.0%"/>
    <numFmt numFmtId="181" formatCode="#,##0_ ;\-#,##0\ "/>
    <numFmt numFmtId="182" formatCode="#,##0.0000_ ;\-#,##0.0000\ 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A6A6A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rgb="FF7030A0"/>
      </left>
      <right style="thin"/>
      <top style="thick">
        <color rgb="FF7030A0"/>
      </top>
      <bottom style="thin"/>
    </border>
    <border>
      <left>
        <color indexed="63"/>
      </left>
      <right style="thick">
        <color rgb="FF7030A0"/>
      </right>
      <top style="thick">
        <color rgb="FF7030A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7030A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7030A0"/>
      </left>
      <right>
        <color indexed="63"/>
      </right>
      <top style="thin"/>
      <bottom style="thin"/>
    </border>
    <border>
      <left>
        <color indexed="63"/>
      </left>
      <right style="thick">
        <color rgb="FF7030A0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7030A0"/>
      </left>
      <right style="thin"/>
      <top>
        <color indexed="63"/>
      </top>
      <bottom style="thin"/>
    </border>
    <border>
      <left>
        <color indexed="63"/>
      </left>
      <right style="thick">
        <color rgb="FF7030A0"/>
      </right>
      <top>
        <color indexed="63"/>
      </top>
      <bottom style="thin"/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rgb="FF7030A0"/>
      </left>
      <right style="thin"/>
      <top style="thin"/>
      <bottom style="thin"/>
    </border>
    <border>
      <left style="thick">
        <color rgb="FF7030A0"/>
      </left>
      <right style="thin"/>
      <top>
        <color indexed="63"/>
      </top>
      <bottom style="thick">
        <color rgb="FF7030A0"/>
      </bottom>
    </border>
    <border>
      <left>
        <color indexed="63"/>
      </left>
      <right style="thin"/>
      <top>
        <color indexed="63"/>
      </top>
      <bottom style="thick">
        <color rgb="FF7030A0"/>
      </bottom>
    </border>
    <border>
      <left style="thin"/>
      <right style="thick">
        <color rgb="FF7030A0"/>
      </right>
      <top style="thin"/>
      <bottom style="thin"/>
    </border>
    <border>
      <left style="thin"/>
      <right style="thick">
        <color rgb="FF7030A0"/>
      </right>
      <top>
        <color indexed="63"/>
      </top>
      <bottom style="thin"/>
    </border>
    <border>
      <left style="thin"/>
      <right style="thick">
        <color rgb="FF7030A0"/>
      </right>
      <top>
        <color indexed="63"/>
      </top>
      <bottom style="thick">
        <color rgb="FF7030A0"/>
      </bottom>
    </border>
    <border>
      <left style="thin"/>
      <right style="thick">
        <color rgb="FF7030A0"/>
      </right>
      <top style="thin"/>
      <bottom style="thick">
        <color rgb="FF7030A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7030A0"/>
      </left>
      <right>
        <color indexed="63"/>
      </right>
      <top style="thick">
        <color rgb="FF7030A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9" fontId="0" fillId="34" borderId="11" xfId="0" applyNumberFormat="1" applyFill="1" applyBorder="1" applyAlignment="1">
      <alignment/>
    </xf>
    <xf numFmtId="179" fontId="0" fillId="34" borderId="21" xfId="0" applyNumberFormat="1" applyFill="1" applyBorder="1" applyAlignment="1">
      <alignment/>
    </xf>
    <xf numFmtId="179" fontId="0" fillId="33" borderId="21" xfId="0" applyNumberFormat="1" applyFill="1" applyBorder="1" applyAlignment="1">
      <alignment/>
    </xf>
    <xf numFmtId="179" fontId="0" fillId="0" borderId="22" xfId="0" applyNumberFormat="1" applyBorder="1" applyAlignment="1">
      <alignment/>
    </xf>
    <xf numFmtId="179" fontId="0" fillId="34" borderId="23" xfId="0" applyNumberFormat="1" applyFill="1" applyBorder="1" applyAlignment="1">
      <alignment/>
    </xf>
    <xf numFmtId="179" fontId="1" fillId="0" borderId="24" xfId="0" applyNumberFormat="1" applyFont="1" applyBorder="1" applyAlignment="1">
      <alignment/>
    </xf>
    <xf numFmtId="0" fontId="1" fillId="33" borderId="0" xfId="0" applyFont="1" applyFill="1" applyAlignment="1">
      <alignment/>
    </xf>
    <xf numFmtId="179" fontId="0" fillId="33" borderId="22" xfId="0" applyNumberFormat="1" applyFill="1" applyBorder="1" applyAlignment="1">
      <alignment/>
    </xf>
    <xf numFmtId="179" fontId="0" fillId="33" borderId="21" xfId="0" applyNumberFormat="1" applyFont="1" applyFill="1" applyBorder="1" applyAlignment="1">
      <alignment/>
    </xf>
    <xf numFmtId="180" fontId="0" fillId="34" borderId="11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1" xfId="0" applyFill="1" applyBorder="1" applyAlignment="1">
      <alignment/>
    </xf>
    <xf numFmtId="0" fontId="45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179" fontId="0" fillId="34" borderId="23" xfId="0" applyNumberFormat="1" applyFont="1" applyFill="1" applyBorder="1" applyAlignment="1">
      <alignment/>
    </xf>
    <xf numFmtId="181" fontId="1" fillId="0" borderId="2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0" fontId="0" fillId="34" borderId="23" xfId="0" applyFont="1" applyFill="1" applyBorder="1" applyAlignment="1">
      <alignment/>
    </xf>
    <xf numFmtId="179" fontId="0" fillId="34" borderId="11" xfId="0" applyNumberFormat="1" applyFont="1" applyFill="1" applyBorder="1" applyAlignment="1">
      <alignment/>
    </xf>
    <xf numFmtId="179" fontId="0" fillId="34" borderId="21" xfId="0" applyNumberFormat="1" applyFont="1" applyFill="1" applyBorder="1" applyAlignment="1">
      <alignment/>
    </xf>
    <xf numFmtId="179" fontId="0" fillId="34" borderId="28" xfId="0" applyNumberFormat="1" applyFont="1" applyFill="1" applyBorder="1" applyAlignment="1">
      <alignment/>
    </xf>
    <xf numFmtId="179" fontId="0" fillId="34" borderId="29" xfId="0" applyNumberFormat="1" applyFont="1" applyFill="1" applyBorder="1" applyAlignment="1">
      <alignment/>
    </xf>
    <xf numFmtId="180" fontId="1" fillId="33" borderId="21" xfId="0" applyNumberFormat="1" applyFont="1" applyFill="1" applyBorder="1" applyAlignment="1">
      <alignment/>
    </xf>
    <xf numFmtId="179" fontId="1" fillId="34" borderId="21" xfId="0" applyNumberFormat="1" applyFont="1" applyFill="1" applyBorder="1" applyAlignment="1">
      <alignment/>
    </xf>
    <xf numFmtId="179" fontId="1" fillId="33" borderId="21" xfId="0" applyNumberFormat="1" applyFont="1" applyFill="1" applyBorder="1" applyAlignment="1">
      <alignment/>
    </xf>
    <xf numFmtId="180" fontId="1" fillId="34" borderId="21" xfId="0" applyNumberFormat="1" applyFont="1" applyFill="1" applyBorder="1" applyAlignment="1">
      <alignment/>
    </xf>
    <xf numFmtId="181" fontId="1" fillId="0" borderId="30" xfId="0" applyNumberFormat="1" applyFont="1" applyBorder="1" applyAlignment="1">
      <alignment/>
    </xf>
    <xf numFmtId="0" fontId="0" fillId="0" borderId="22" xfId="0" applyFont="1" applyBorder="1" applyAlignment="1">
      <alignment/>
    </xf>
    <xf numFmtId="1" fontId="0" fillId="33" borderId="23" xfId="0" applyNumberFormat="1" applyFont="1" applyFill="1" applyBorder="1" applyAlignment="1">
      <alignment/>
    </xf>
    <xf numFmtId="181" fontId="1" fillId="0" borderId="31" xfId="0" applyNumberFormat="1" applyFont="1" applyBorder="1" applyAlignment="1">
      <alignment/>
    </xf>
    <xf numFmtId="179" fontId="1" fillId="0" borderId="32" xfId="0" applyNumberFormat="1" applyFont="1" applyBorder="1" applyAlignment="1">
      <alignment/>
    </xf>
    <xf numFmtId="179" fontId="1" fillId="33" borderId="33" xfId="0" applyNumberFormat="1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0" borderId="22" xfId="0" applyFont="1" applyBorder="1" applyAlignment="1">
      <alignment/>
    </xf>
    <xf numFmtId="181" fontId="45" fillId="33" borderId="26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" fillId="36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0" fillId="40" borderId="0" xfId="0" applyFill="1" applyAlignment="1">
      <alignment/>
    </xf>
    <xf numFmtId="0" fontId="0" fillId="37" borderId="0" xfId="0" applyFont="1" applyFill="1" applyAlignment="1">
      <alignment/>
    </xf>
    <xf numFmtId="0" fontId="1" fillId="36" borderId="21" xfId="0" applyFont="1" applyFill="1" applyBorder="1" applyAlignment="1">
      <alignment wrapText="1"/>
    </xf>
    <xf numFmtId="0" fontId="1" fillId="41" borderId="0" xfId="0" applyFont="1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1" fillId="35" borderId="18" xfId="0" applyFont="1" applyFill="1" applyBorder="1" applyAlignment="1">
      <alignment horizontal="center"/>
    </xf>
    <xf numFmtId="179" fontId="1" fillId="36" borderId="21" xfId="0" applyNumberFormat="1" applyFont="1" applyFill="1" applyBorder="1" applyAlignment="1">
      <alignment/>
    </xf>
    <xf numFmtId="179" fontId="1" fillId="35" borderId="21" xfId="0" applyNumberFormat="1" applyFont="1" applyFill="1" applyBorder="1" applyAlignment="1">
      <alignment/>
    </xf>
    <xf numFmtId="180" fontId="1" fillId="36" borderId="21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36" borderId="26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46" fillId="36" borderId="21" xfId="0" applyFont="1" applyFill="1" applyBorder="1" applyAlignment="1">
      <alignment/>
    </xf>
    <xf numFmtId="179" fontId="1" fillId="36" borderId="11" xfId="0" applyNumberFormat="1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6" borderId="21" xfId="0" applyFont="1" applyFill="1" applyBorder="1" applyAlignment="1">
      <alignment horizontal="right"/>
    </xf>
    <xf numFmtId="0" fontId="46" fillId="35" borderId="21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0" fontId="46" fillId="42" borderId="18" xfId="0" applyFont="1" applyFill="1" applyBorder="1" applyAlignment="1">
      <alignment/>
    </xf>
    <xf numFmtId="179" fontId="47" fillId="43" borderId="11" xfId="0" applyNumberFormat="1" applyFont="1" applyFill="1" applyBorder="1" applyAlignment="1">
      <alignment/>
    </xf>
    <xf numFmtId="0" fontId="0" fillId="43" borderId="21" xfId="0" applyFill="1" applyBorder="1" applyAlignment="1">
      <alignment/>
    </xf>
    <xf numFmtId="0" fontId="45" fillId="43" borderId="21" xfId="0" applyFont="1" applyFill="1" applyBorder="1" applyAlignment="1">
      <alignment/>
    </xf>
    <xf numFmtId="181" fontId="0" fillId="33" borderId="20" xfId="0" applyNumberFormat="1" applyFont="1" applyFill="1" applyBorder="1" applyAlignment="1">
      <alignment/>
    </xf>
    <xf numFmtId="181" fontId="1" fillId="35" borderId="30" xfId="0" applyNumberFormat="1" applyFont="1" applyFill="1" applyBorder="1" applyAlignment="1">
      <alignment/>
    </xf>
    <xf numFmtId="0" fontId="1" fillId="36" borderId="24" xfId="0" applyFont="1" applyFill="1" applyBorder="1" applyAlignment="1">
      <alignment/>
    </xf>
    <xf numFmtId="1" fontId="0" fillId="33" borderId="21" xfId="0" applyNumberFormat="1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C1">
      <selection activeCell="K7" sqref="K7"/>
    </sheetView>
  </sheetViews>
  <sheetFormatPr defaultColWidth="9.140625" defaultRowHeight="12.75"/>
  <cols>
    <col min="1" max="1" width="81.28125" style="2" customWidth="1"/>
    <col min="2" max="3" width="12.57421875" style="0" customWidth="1"/>
    <col min="4" max="4" width="16.57421875" style="0" customWidth="1"/>
    <col min="5" max="5" width="12.57421875" style="0" customWidth="1"/>
    <col min="6" max="6" width="28.7109375" style="0" customWidth="1"/>
    <col min="7" max="7" width="12.57421875" style="0" customWidth="1"/>
    <col min="8" max="8" width="16.57421875" style="0" customWidth="1"/>
    <col min="9" max="12" width="12.57421875" style="0" customWidth="1"/>
    <col min="13" max="13" width="14.28125" style="0" customWidth="1"/>
    <col min="14" max="14" width="13.8515625" style="0" customWidth="1"/>
  </cols>
  <sheetData>
    <row r="1" spans="1:6" ht="15.75">
      <c r="A1" s="3" t="s">
        <v>39</v>
      </c>
      <c r="B1" s="3"/>
      <c r="C1" s="3"/>
      <c r="D1" s="4"/>
      <c r="F1" s="4"/>
    </row>
    <row r="2" spans="4:6" ht="12.75">
      <c r="D2" s="4"/>
      <c r="F2" s="4"/>
    </row>
    <row r="3" spans="2:14" ht="13.5" thickBot="1">
      <c r="B3" s="1" t="s">
        <v>26</v>
      </c>
      <c r="C3" s="113" t="s">
        <v>29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2:14" ht="13.5" thickTop="1">
      <c r="B4" s="6" t="s">
        <v>4</v>
      </c>
      <c r="C4" s="108" t="s">
        <v>31</v>
      </c>
      <c r="D4" s="109"/>
      <c r="E4" s="108" t="s">
        <v>27</v>
      </c>
      <c r="F4" s="109"/>
      <c r="G4" s="110" t="s">
        <v>40</v>
      </c>
      <c r="H4" s="111"/>
      <c r="I4" s="108" t="s">
        <v>28</v>
      </c>
      <c r="J4" s="112"/>
      <c r="K4" s="7" t="s">
        <v>5</v>
      </c>
      <c r="L4" s="8"/>
      <c r="M4" s="116" t="s">
        <v>3</v>
      </c>
      <c r="N4" s="117"/>
    </row>
    <row r="5" spans="2:14" ht="12.75">
      <c r="B5" s="9" t="s">
        <v>2</v>
      </c>
      <c r="C5" s="10" t="s">
        <v>2</v>
      </c>
      <c r="D5" s="11" t="s">
        <v>1</v>
      </c>
      <c r="E5" s="10" t="s">
        <v>2</v>
      </c>
      <c r="F5" s="11" t="s">
        <v>1</v>
      </c>
      <c r="G5" s="75" t="s">
        <v>2</v>
      </c>
      <c r="H5" s="76" t="s">
        <v>1</v>
      </c>
      <c r="I5" s="10"/>
      <c r="J5" s="5" t="s">
        <v>19</v>
      </c>
      <c r="K5" s="12" t="s">
        <v>2</v>
      </c>
      <c r="L5" s="13" t="s">
        <v>1</v>
      </c>
      <c r="M5" s="10" t="s">
        <v>2</v>
      </c>
      <c r="N5" s="13" t="s">
        <v>1</v>
      </c>
    </row>
    <row r="6" spans="2:14" ht="9" customHeight="1">
      <c r="B6" s="14"/>
      <c r="C6" s="14"/>
      <c r="D6" s="15"/>
      <c r="E6" s="14"/>
      <c r="F6" s="15"/>
      <c r="G6" s="87"/>
      <c r="H6" s="87"/>
      <c r="I6" s="14"/>
      <c r="J6" s="14"/>
      <c r="K6" s="16"/>
      <c r="L6" s="17"/>
      <c r="M6" s="14"/>
      <c r="N6" s="17"/>
    </row>
    <row r="7" spans="1:14" ht="12.75">
      <c r="A7" s="2" t="s">
        <v>32</v>
      </c>
      <c r="B7" s="18">
        <v>350000</v>
      </c>
      <c r="C7" s="19">
        <f>B7/4</f>
        <v>87500</v>
      </c>
      <c r="D7" s="20"/>
      <c r="E7" s="19">
        <f>B7/4</f>
        <v>87500</v>
      </c>
      <c r="F7" s="20"/>
      <c r="G7" s="88">
        <f>B7/4</f>
        <v>87500</v>
      </c>
      <c r="H7" s="89">
        <v>0</v>
      </c>
      <c r="I7" s="19">
        <v>87500</v>
      </c>
      <c r="J7" s="21">
        <v>0</v>
      </c>
      <c r="K7" s="22">
        <f>C7+E7+G7</f>
        <v>262500</v>
      </c>
      <c r="L7" s="23" t="s">
        <v>0</v>
      </c>
      <c r="M7" s="61">
        <v>350000</v>
      </c>
      <c r="N7" s="23" t="str">
        <f>L7</f>
        <v> </v>
      </c>
    </row>
    <row r="8" spans="1:14" ht="12.75">
      <c r="A8" s="24" t="s">
        <v>6</v>
      </c>
      <c r="B8" s="101" t="s">
        <v>7</v>
      </c>
      <c r="C8" s="20" t="s">
        <v>8</v>
      </c>
      <c r="D8" s="20">
        <v>59235.06</v>
      </c>
      <c r="E8" s="20" t="s">
        <v>8</v>
      </c>
      <c r="F8" s="20">
        <v>115843.21</v>
      </c>
      <c r="G8" s="88" t="s">
        <v>8</v>
      </c>
      <c r="H8" s="88">
        <v>53940.3</v>
      </c>
      <c r="I8" s="20" t="s">
        <v>8</v>
      </c>
      <c r="J8" s="20" t="s">
        <v>8</v>
      </c>
      <c r="K8" s="22" t="s">
        <v>0</v>
      </c>
      <c r="L8" s="25">
        <f>D8+F8+H8</f>
        <v>229018.57</v>
      </c>
      <c r="M8" s="62" t="s">
        <v>8</v>
      </c>
      <c r="N8" s="23" t="s">
        <v>0</v>
      </c>
    </row>
    <row r="9" spans="1:14" ht="12.75">
      <c r="A9" s="24" t="s">
        <v>24</v>
      </c>
      <c r="B9" s="101" t="s">
        <v>7</v>
      </c>
      <c r="C9" s="20" t="s">
        <v>8</v>
      </c>
      <c r="D9" s="20">
        <v>90454.86</v>
      </c>
      <c r="E9" s="20" t="s">
        <v>8</v>
      </c>
      <c r="F9" s="20">
        <v>115602.21</v>
      </c>
      <c r="G9" s="88" t="s">
        <v>8</v>
      </c>
      <c r="H9" s="88">
        <v>74777.75</v>
      </c>
      <c r="I9" s="20" t="s">
        <v>8</v>
      </c>
      <c r="J9" s="20" t="s">
        <v>8</v>
      </c>
      <c r="K9" s="22" t="s">
        <v>0</v>
      </c>
      <c r="L9" s="25">
        <f>D9+F9+H9</f>
        <v>280834.82</v>
      </c>
      <c r="M9" s="62" t="s">
        <v>8</v>
      </c>
      <c r="N9" s="23" t="s">
        <v>0</v>
      </c>
    </row>
    <row r="10" spans="1:14" ht="12.75">
      <c r="A10" s="24" t="s">
        <v>41</v>
      </c>
      <c r="B10" s="101" t="s">
        <v>7</v>
      </c>
      <c r="C10" s="20" t="s">
        <v>8</v>
      </c>
      <c r="D10" s="26">
        <v>103438.83</v>
      </c>
      <c r="E10" s="20" t="s">
        <v>8</v>
      </c>
      <c r="F10" s="26">
        <v>129202.9</v>
      </c>
      <c r="G10" s="88" t="s">
        <v>8</v>
      </c>
      <c r="H10" s="88">
        <v>101062.86</v>
      </c>
      <c r="I10" s="20" t="s">
        <v>8</v>
      </c>
      <c r="J10" s="20" t="s">
        <v>8</v>
      </c>
      <c r="K10" s="22"/>
      <c r="L10" s="23"/>
      <c r="M10" s="62" t="s">
        <v>8</v>
      </c>
      <c r="N10" s="23">
        <f>L10</f>
        <v>0</v>
      </c>
    </row>
    <row r="11" spans="1:14" ht="13.5" customHeight="1">
      <c r="A11" s="2" t="s">
        <v>30</v>
      </c>
      <c r="B11" s="27" t="s">
        <v>0</v>
      </c>
      <c r="C11" s="28" t="s">
        <v>0</v>
      </c>
      <c r="D11" s="29">
        <f>D10/D8</f>
        <v>1.7462433565526903</v>
      </c>
      <c r="E11" s="28" t="s">
        <v>0</v>
      </c>
      <c r="F11" s="29">
        <f>F10/F8</f>
        <v>1.1153256198615351</v>
      </c>
      <c r="G11" s="90" t="s">
        <v>0</v>
      </c>
      <c r="H11" s="90">
        <f>H10/H8</f>
        <v>1.8736058197674095</v>
      </c>
      <c r="I11" s="28" t="s">
        <v>0</v>
      </c>
      <c r="J11" s="29" t="s">
        <v>0</v>
      </c>
      <c r="K11" s="30" t="s">
        <v>0</v>
      </c>
      <c r="L11" s="60" t="s">
        <v>0</v>
      </c>
      <c r="M11" s="63" t="s">
        <v>0</v>
      </c>
      <c r="N11" s="60" t="s">
        <v>0</v>
      </c>
    </row>
    <row r="12" spans="4:14" ht="13.5" customHeight="1">
      <c r="D12" s="4"/>
      <c r="F12" s="4"/>
      <c r="G12" s="91"/>
      <c r="H12" s="91"/>
      <c r="K12" s="31"/>
      <c r="L12" s="32"/>
      <c r="N12" s="33"/>
    </row>
    <row r="13" spans="1:14" ht="12.75">
      <c r="A13" s="24" t="s">
        <v>34</v>
      </c>
      <c r="B13" s="34">
        <v>2400</v>
      </c>
      <c r="C13" s="35">
        <v>600</v>
      </c>
      <c r="D13" s="35">
        <v>662</v>
      </c>
      <c r="E13" s="35">
        <v>600</v>
      </c>
      <c r="F13" s="35">
        <v>289</v>
      </c>
      <c r="G13" s="92">
        <v>600</v>
      </c>
      <c r="H13" s="92">
        <v>368</v>
      </c>
      <c r="I13" s="35">
        <v>600</v>
      </c>
      <c r="J13" s="40"/>
      <c r="K13" s="37">
        <v>2400</v>
      </c>
      <c r="L13" s="105">
        <f>D13+F13+H13+J13</f>
        <v>1319</v>
      </c>
      <c r="M13" s="35">
        <v>2400</v>
      </c>
      <c r="N13" s="104" t="s">
        <v>0</v>
      </c>
    </row>
    <row r="14" spans="1:14" ht="12.75">
      <c r="A14" s="24" t="s">
        <v>48</v>
      </c>
      <c r="B14" s="101" t="s">
        <v>7</v>
      </c>
      <c r="C14" s="102"/>
      <c r="D14" s="103"/>
      <c r="E14" s="102"/>
      <c r="F14" s="102">
        <v>5684</v>
      </c>
      <c r="G14" s="93"/>
      <c r="H14" s="93">
        <v>5924</v>
      </c>
      <c r="I14" s="38"/>
      <c r="J14" s="40"/>
      <c r="K14" s="41"/>
      <c r="L14" s="106">
        <v>5924</v>
      </c>
      <c r="M14" s="47" t="s">
        <v>0</v>
      </c>
      <c r="N14" s="42" t="s">
        <v>0</v>
      </c>
    </row>
    <row r="15" spans="1:14" ht="12.75">
      <c r="A15" s="24" t="s">
        <v>42</v>
      </c>
      <c r="B15" s="101"/>
      <c r="C15" s="102"/>
      <c r="D15" s="103"/>
      <c r="E15" s="102"/>
      <c r="F15" s="102"/>
      <c r="G15" s="93"/>
      <c r="H15" s="93"/>
      <c r="I15" s="38"/>
      <c r="J15" s="40"/>
      <c r="K15" s="41"/>
      <c r="L15" s="106"/>
      <c r="M15" s="47"/>
      <c r="N15" s="42"/>
    </row>
    <row r="16" spans="1:14" ht="12.75">
      <c r="A16" s="24" t="s">
        <v>43</v>
      </c>
      <c r="B16" s="101"/>
      <c r="C16" s="102"/>
      <c r="D16" s="103"/>
      <c r="E16" s="102"/>
      <c r="F16" s="102"/>
      <c r="G16" s="93"/>
      <c r="H16" s="93" t="s">
        <v>0</v>
      </c>
      <c r="I16" s="38"/>
      <c r="J16" s="40"/>
      <c r="K16" s="41"/>
      <c r="L16" s="106">
        <v>0</v>
      </c>
      <c r="M16" s="47"/>
      <c r="N16" s="42"/>
    </row>
    <row r="17" spans="1:14" ht="12.75">
      <c r="A17" s="24" t="s">
        <v>44</v>
      </c>
      <c r="B17" s="101"/>
      <c r="C17" s="102"/>
      <c r="D17" s="103"/>
      <c r="E17" s="102"/>
      <c r="F17" s="102"/>
      <c r="G17" s="93"/>
      <c r="H17" s="93" t="s">
        <v>0</v>
      </c>
      <c r="I17" s="38"/>
      <c r="J17" s="40"/>
      <c r="K17" s="41"/>
      <c r="L17" s="106">
        <v>32</v>
      </c>
      <c r="M17" s="47"/>
      <c r="N17" s="42"/>
    </row>
    <row r="18" spans="1:14" ht="12.75">
      <c r="A18" s="24" t="s">
        <v>45</v>
      </c>
      <c r="B18" s="101"/>
      <c r="C18" s="102"/>
      <c r="D18" s="103"/>
      <c r="E18" s="102"/>
      <c r="F18" s="102"/>
      <c r="G18" s="93"/>
      <c r="H18" s="93" t="s">
        <v>0</v>
      </c>
      <c r="I18" s="38"/>
      <c r="J18" s="40"/>
      <c r="K18" s="41"/>
      <c r="L18" s="106">
        <v>379</v>
      </c>
      <c r="M18" s="47"/>
      <c r="N18" s="42"/>
    </row>
    <row r="19" spans="1:14" ht="12.75">
      <c r="A19" s="24" t="s">
        <v>46</v>
      </c>
      <c r="B19" s="101"/>
      <c r="C19" s="102"/>
      <c r="D19" s="103"/>
      <c r="E19" s="102"/>
      <c r="F19" s="102"/>
      <c r="G19" s="93"/>
      <c r="H19" s="93" t="s">
        <v>0</v>
      </c>
      <c r="I19" s="38"/>
      <c r="J19" s="40"/>
      <c r="K19" s="41"/>
      <c r="L19" s="106">
        <v>474</v>
      </c>
      <c r="M19" s="47"/>
      <c r="N19" s="42"/>
    </row>
    <row r="20" spans="1:14" ht="12.75">
      <c r="A20" s="24" t="s">
        <v>47</v>
      </c>
      <c r="B20" s="101"/>
      <c r="C20" s="102"/>
      <c r="D20" s="103"/>
      <c r="E20" s="102"/>
      <c r="F20" s="102"/>
      <c r="G20" s="93"/>
      <c r="H20" s="93" t="s">
        <v>0</v>
      </c>
      <c r="I20" s="38"/>
      <c r="J20" s="40"/>
      <c r="K20" s="41"/>
      <c r="L20" s="106">
        <v>219</v>
      </c>
      <c r="M20" s="47"/>
      <c r="N20" s="42"/>
    </row>
    <row r="21" spans="1:14" ht="30" customHeight="1">
      <c r="A21" s="24" t="s">
        <v>9</v>
      </c>
      <c r="B21" s="101" t="s">
        <v>7</v>
      </c>
      <c r="C21" s="103"/>
      <c r="D21" s="103"/>
      <c r="E21" s="103"/>
      <c r="F21" s="102"/>
      <c r="G21" s="94"/>
      <c r="H21" s="83">
        <v>323</v>
      </c>
      <c r="I21" s="39"/>
      <c r="J21" s="70"/>
      <c r="K21" s="41"/>
      <c r="L21" s="106">
        <v>215</v>
      </c>
      <c r="M21" s="38"/>
      <c r="N21" s="42" t="s">
        <v>0</v>
      </c>
    </row>
    <row r="22" spans="1:14" ht="15.75" customHeight="1">
      <c r="A22" s="2" t="s">
        <v>10</v>
      </c>
      <c r="B22" s="18">
        <f aca="true" t="shared" si="0" ref="B22:J22">B7/B13</f>
        <v>145.83333333333334</v>
      </c>
      <c r="C22" s="18">
        <f t="shared" si="0"/>
        <v>145.83333333333334</v>
      </c>
      <c r="D22" s="18">
        <f t="shared" si="0"/>
        <v>0</v>
      </c>
      <c r="E22" s="18">
        <f t="shared" si="0"/>
        <v>145.83333333333334</v>
      </c>
      <c r="F22" s="18">
        <f t="shared" si="0"/>
        <v>0</v>
      </c>
      <c r="G22" s="95">
        <f t="shared" si="0"/>
        <v>145.83333333333334</v>
      </c>
      <c r="H22" s="18">
        <f t="shared" si="0"/>
        <v>0</v>
      </c>
      <c r="I22" s="18">
        <f t="shared" si="0"/>
        <v>145.83333333333334</v>
      </c>
      <c r="J22" s="18" t="e">
        <f t="shared" si="0"/>
        <v>#DIV/0!</v>
      </c>
      <c r="K22" s="43">
        <v>137.5</v>
      </c>
      <c r="L22" s="56" t="s">
        <v>0</v>
      </c>
      <c r="M22" s="19">
        <v>137.5</v>
      </c>
      <c r="N22" s="23" t="str">
        <f>L22</f>
        <v> </v>
      </c>
    </row>
    <row r="23" spans="4:14" ht="12.75">
      <c r="D23" s="4"/>
      <c r="F23" s="4"/>
      <c r="G23" s="91"/>
      <c r="H23" s="91"/>
      <c r="K23" s="31"/>
      <c r="L23" s="32"/>
      <c r="N23" s="33"/>
    </row>
    <row r="24" spans="1:14" ht="12.75">
      <c r="A24" s="24" t="s">
        <v>25</v>
      </c>
      <c r="B24" s="34"/>
      <c r="C24" s="35"/>
      <c r="D24" s="35">
        <v>12</v>
      </c>
      <c r="E24" s="35"/>
      <c r="F24" s="35">
        <v>13</v>
      </c>
      <c r="G24" s="92"/>
      <c r="H24" s="92">
        <v>12</v>
      </c>
      <c r="I24" s="35"/>
      <c r="J24" s="36"/>
      <c r="K24" s="37"/>
      <c r="L24" s="35">
        <v>112</v>
      </c>
      <c r="M24" s="73"/>
      <c r="N24" s="44"/>
    </row>
    <row r="25" spans="1:14" ht="12.75">
      <c r="A25" s="24" t="s">
        <v>11</v>
      </c>
      <c r="B25" s="45"/>
      <c r="C25" s="38"/>
      <c r="D25" s="38">
        <v>24</v>
      </c>
      <c r="E25" s="38"/>
      <c r="F25" s="38">
        <v>22</v>
      </c>
      <c r="G25" s="93"/>
      <c r="H25" s="93">
        <v>28</v>
      </c>
      <c r="I25" s="38"/>
      <c r="J25" s="40"/>
      <c r="K25" s="41"/>
      <c r="L25" s="38">
        <v>28</v>
      </c>
      <c r="M25" s="73"/>
      <c r="N25" s="44"/>
    </row>
    <row r="26" spans="1:14" ht="12.75">
      <c r="A26" s="24" t="s">
        <v>20</v>
      </c>
      <c r="B26" s="46"/>
      <c r="C26" s="38"/>
      <c r="D26" s="47">
        <v>11</v>
      </c>
      <c r="E26" s="38"/>
      <c r="F26" s="38">
        <v>5</v>
      </c>
      <c r="G26" s="93"/>
      <c r="H26" s="93">
        <v>10</v>
      </c>
      <c r="I26" s="38"/>
      <c r="J26" s="40"/>
      <c r="K26" s="41"/>
      <c r="L26" s="38">
        <v>10</v>
      </c>
      <c r="M26" s="73"/>
      <c r="N26" s="44"/>
    </row>
    <row r="27" spans="1:14" ht="12.75">
      <c r="A27" s="24" t="s">
        <v>49</v>
      </c>
      <c r="B27" s="46"/>
      <c r="C27" s="47"/>
      <c r="D27" s="47">
        <v>65</v>
      </c>
      <c r="E27" s="39"/>
      <c r="F27" s="47">
        <v>66</v>
      </c>
      <c r="G27" s="93"/>
      <c r="H27" s="93">
        <v>56</v>
      </c>
      <c r="I27" s="47"/>
      <c r="J27" s="48"/>
      <c r="K27" s="66"/>
      <c r="L27" s="47">
        <v>56</v>
      </c>
      <c r="M27" s="73"/>
      <c r="N27" s="44"/>
    </row>
    <row r="28" spans="1:14" ht="12.75">
      <c r="A28" s="79" t="s">
        <v>12</v>
      </c>
      <c r="B28" s="45"/>
      <c r="C28" s="38"/>
      <c r="D28" s="47">
        <v>65</v>
      </c>
      <c r="E28" s="39"/>
      <c r="F28" s="47">
        <v>74</v>
      </c>
      <c r="G28" s="93"/>
      <c r="H28" s="93">
        <v>76</v>
      </c>
      <c r="I28" s="38"/>
      <c r="J28" s="40"/>
      <c r="K28" s="41"/>
      <c r="L28" s="47">
        <v>76</v>
      </c>
      <c r="M28" s="73"/>
      <c r="N28" s="64"/>
    </row>
    <row r="29" spans="1:14" ht="12.75">
      <c r="A29" s="84" t="s">
        <v>13</v>
      </c>
      <c r="B29" s="49"/>
      <c r="C29" s="50">
        <v>0</v>
      </c>
      <c r="D29" s="38">
        <v>0</v>
      </c>
      <c r="E29" s="50">
        <v>0</v>
      </c>
      <c r="F29" s="38">
        <v>2</v>
      </c>
      <c r="G29" s="93">
        <v>0</v>
      </c>
      <c r="H29" s="96">
        <v>0</v>
      </c>
      <c r="I29" s="50"/>
      <c r="J29" s="65"/>
      <c r="K29" s="51"/>
      <c r="L29" s="38">
        <v>0</v>
      </c>
      <c r="M29" s="50">
        <v>1</v>
      </c>
      <c r="N29" s="67"/>
    </row>
    <row r="30" spans="1:14" ht="12.75">
      <c r="A30" s="77" t="s">
        <v>33</v>
      </c>
      <c r="B30" s="49"/>
      <c r="C30" s="50"/>
      <c r="D30" s="39"/>
      <c r="E30" s="53">
        <v>0</v>
      </c>
      <c r="F30" s="39"/>
      <c r="G30" s="97" t="s">
        <v>36</v>
      </c>
      <c r="H30" s="98"/>
      <c r="I30" s="71"/>
      <c r="J30" s="72"/>
      <c r="K30" s="51"/>
      <c r="L30" s="39"/>
      <c r="M30" s="50"/>
      <c r="N30" s="67"/>
    </row>
    <row r="31" spans="1:14" ht="12.75">
      <c r="A31" s="78" t="s">
        <v>14</v>
      </c>
      <c r="B31" s="52" t="s">
        <v>0</v>
      </c>
      <c r="C31" s="53" t="s">
        <v>0</v>
      </c>
      <c r="D31" s="54">
        <f>D13/D27</f>
        <v>10.184615384615384</v>
      </c>
      <c r="E31" s="53" t="s">
        <v>0</v>
      </c>
      <c r="F31" s="54">
        <f>F13/F27</f>
        <v>4.378787878787879</v>
      </c>
      <c r="G31" s="93" t="s">
        <v>0</v>
      </c>
      <c r="H31" s="99">
        <f>H13/H27</f>
        <v>6.571428571428571</v>
      </c>
      <c r="I31" s="53" t="s">
        <v>0</v>
      </c>
      <c r="J31" s="107" t="s">
        <v>0</v>
      </c>
      <c r="K31" s="55" t="s">
        <v>0</v>
      </c>
      <c r="L31" s="54">
        <v>7</v>
      </c>
      <c r="M31" s="53" t="s">
        <v>0</v>
      </c>
      <c r="N31" s="67" t="s">
        <v>0</v>
      </c>
    </row>
    <row r="32" spans="1:14" ht="13.5" thickBot="1">
      <c r="A32" s="2" t="s">
        <v>15</v>
      </c>
      <c r="B32" s="56" t="s">
        <v>7</v>
      </c>
      <c r="C32" s="57" t="s">
        <v>7</v>
      </c>
      <c r="D32" s="20">
        <f>D7/D27</f>
        <v>0</v>
      </c>
      <c r="E32" s="57" t="s">
        <v>7</v>
      </c>
      <c r="F32" s="20">
        <f>F7/F27</f>
        <v>0</v>
      </c>
      <c r="G32" s="88" t="s">
        <v>7</v>
      </c>
      <c r="H32" s="88">
        <f>H7/H27</f>
        <v>0</v>
      </c>
      <c r="I32" s="57" t="s">
        <v>7</v>
      </c>
      <c r="J32" s="26" t="s">
        <v>0</v>
      </c>
      <c r="K32" s="58" t="s">
        <v>16</v>
      </c>
      <c r="L32" s="69" t="s">
        <v>0</v>
      </c>
      <c r="M32" s="59" t="s">
        <v>7</v>
      </c>
      <c r="N32" s="68" t="str">
        <f>L32</f>
        <v> </v>
      </c>
    </row>
    <row r="33" spans="4:8" ht="13.5" thickTop="1">
      <c r="D33" s="4"/>
      <c r="F33" s="4"/>
      <c r="G33" s="2"/>
      <c r="H33" s="2"/>
    </row>
    <row r="34" spans="1:8" ht="12.75">
      <c r="A34" s="2" t="s">
        <v>17</v>
      </c>
      <c r="B34" s="2"/>
      <c r="C34" s="2"/>
      <c r="D34" s="4"/>
      <c r="F34" s="4"/>
      <c r="G34" s="2"/>
      <c r="H34" s="2"/>
    </row>
    <row r="35" spans="1:8" ht="12.75">
      <c r="A35" s="2" t="s">
        <v>21</v>
      </c>
      <c r="B35" s="2"/>
      <c r="C35" s="2"/>
      <c r="D35" s="4"/>
      <c r="F35" s="4"/>
      <c r="G35" s="2"/>
      <c r="H35" s="2"/>
    </row>
    <row r="36" spans="1:8" ht="12.75">
      <c r="A36" s="2" t="s">
        <v>22</v>
      </c>
      <c r="B36" s="2"/>
      <c r="C36" s="2"/>
      <c r="D36" s="4"/>
      <c r="F36" s="4"/>
      <c r="G36" s="2"/>
      <c r="H36" s="2"/>
    </row>
    <row r="37" spans="1:8" ht="12.75">
      <c r="A37" s="2" t="s">
        <v>18</v>
      </c>
      <c r="D37" s="4"/>
      <c r="F37" s="4"/>
      <c r="G37" s="2"/>
      <c r="H37" s="2"/>
    </row>
    <row r="38" spans="1:8" ht="12.75">
      <c r="A38" s="2" t="s">
        <v>23</v>
      </c>
      <c r="D38" s="4"/>
      <c r="F38" s="4"/>
      <c r="G38" s="2"/>
      <c r="H38" s="2"/>
    </row>
    <row r="39" spans="1:8" ht="12.75">
      <c r="A39" s="2" t="s">
        <v>35</v>
      </c>
      <c r="D39" s="4"/>
      <c r="F39" s="4"/>
      <c r="G39" s="2"/>
      <c r="H39" s="2"/>
    </row>
    <row r="40" spans="4:8" ht="12.75">
      <c r="D40" s="4"/>
      <c r="F40" s="4"/>
      <c r="G40" s="2"/>
      <c r="H40" s="2"/>
    </row>
    <row r="41" spans="1:8" ht="12.75">
      <c r="A41" s="2" t="s">
        <v>37</v>
      </c>
      <c r="D41" s="4"/>
      <c r="F41" s="4"/>
      <c r="G41" s="2"/>
      <c r="H41" s="2"/>
    </row>
    <row r="42" spans="4:8" ht="12.75">
      <c r="D42" s="4"/>
      <c r="F42" s="4"/>
      <c r="G42" s="2"/>
      <c r="H42" s="2"/>
    </row>
    <row r="43" spans="1:8" ht="12.75">
      <c r="A43" s="80" t="s">
        <v>38</v>
      </c>
      <c r="B43" s="74"/>
      <c r="C43" s="74"/>
      <c r="D43" s="74"/>
      <c r="E43" s="74"/>
      <c r="F43" s="86"/>
      <c r="G43" s="100"/>
      <c r="H43" s="2"/>
    </row>
    <row r="44" spans="4:6" ht="12.75">
      <c r="D44" s="4"/>
      <c r="E44" s="4"/>
      <c r="F44" s="4"/>
    </row>
    <row r="45" spans="1:6" ht="12.75">
      <c r="A45" s="79" t="s">
        <v>50</v>
      </c>
      <c r="B45" s="81"/>
      <c r="C45" s="81"/>
      <c r="D45" s="81"/>
      <c r="E45" s="81"/>
      <c r="F45" s="81"/>
    </row>
    <row r="46" spans="4:6" ht="12.75">
      <c r="D46" s="4"/>
      <c r="E46" s="4"/>
      <c r="F46" s="4"/>
    </row>
    <row r="47" spans="1:6" ht="12.75">
      <c r="A47" s="77" t="s">
        <v>51</v>
      </c>
      <c r="B47" s="82" t="s">
        <v>0</v>
      </c>
      <c r="C47" s="82" t="s">
        <v>0</v>
      </c>
      <c r="D47" s="82" t="s">
        <v>0</v>
      </c>
      <c r="E47" s="82" t="s">
        <v>0</v>
      </c>
      <c r="F47" s="82" t="s">
        <v>0</v>
      </c>
    </row>
    <row r="49" spans="1:6" ht="12.75">
      <c r="A49" s="78" t="s">
        <v>52</v>
      </c>
      <c r="B49" s="85"/>
      <c r="C49" s="85"/>
      <c r="D49" s="85"/>
      <c r="E49" s="85"/>
      <c r="F49" s="85"/>
    </row>
  </sheetData>
  <sheetProtection/>
  <mergeCells count="6">
    <mergeCell ref="C4:D4"/>
    <mergeCell ref="E4:F4"/>
    <mergeCell ref="G4:H4"/>
    <mergeCell ref="I4:J4"/>
    <mergeCell ref="C3:N3"/>
    <mergeCell ref="M4:N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Mouchel Parkman Services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jonharri</dc:creator>
  <cp:keywords/>
  <dc:description/>
  <cp:lastModifiedBy>Keith Newton (INT)</cp:lastModifiedBy>
  <cp:lastPrinted>2016-09-06T11:07:48Z</cp:lastPrinted>
  <dcterms:created xsi:type="dcterms:W3CDTF">2011-02-12T18:29:18Z</dcterms:created>
  <dcterms:modified xsi:type="dcterms:W3CDTF">2017-10-09T14:34:09Z</dcterms:modified>
  <cp:category/>
  <cp:version/>
  <cp:contentType/>
  <cp:contentStatus/>
</cp:coreProperties>
</file>